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<sst xmlns="http://schemas.openxmlformats.org/spreadsheetml/2006/main" count="162" uniqueCount="89">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</sst>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5400000.000000001</v>
      </c>
      <c r="E10" s="14">
        <f t="shared" si="0"/>
        <v>476941.94</v>
      </c>
      <c r="F10" s="14">
        <f t="shared" si="0"/>
        <v>5876941.940000001</v>
      </c>
      <c r="G10" s="14">
        <f t="shared" si="0"/>
        <v>4356824.62</v>
      </c>
      <c r="H10" s="14">
        <f t="shared" si="0"/>
        <v>4013191.61</v>
      </c>
      <c r="I10" s="14">
        <f t="shared" si="0"/>
        <v>1520117.32</v>
      </c>
    </row>
    <row r="11" spans="2:9" ht="12.75">
      <c r="B11" s="3" t="s">
        <v>12</v>
      </c>
      <c r="C11" s="9"/>
      <c r="D11" s="15">
        <f aca="true" t="shared" si="1" ref="D11:I11">SUM(D12:D18)</f>
        <v>4361098.0600000005</v>
      </c>
      <c r="E11" s="15">
        <f t="shared" si="1"/>
        <v>0</v>
      </c>
      <c r="F11" s="15">
        <f t="shared" si="1"/>
        <v>4361098.0600000005</v>
      </c>
      <c r="G11" s="15">
        <f t="shared" si="1"/>
        <v>3256626.63</v>
      </c>
      <c r="H11" s="15">
        <f t="shared" si="1"/>
        <v>2934776.53</v>
      </c>
      <c r="I11" s="15">
        <f t="shared" si="1"/>
        <v>1104471.4300000002</v>
      </c>
    </row>
    <row r="12" spans="2:9" ht="12.75">
      <c r="B12" s="13" t="s">
        <v>13</v>
      </c>
      <c r="C12" s="11"/>
      <c r="D12" s="15">
        <v>3843260.2</v>
      </c>
      <c r="E12" s="16">
        <v>0</v>
      </c>
      <c r="F12" s="16">
        <f>D12+E12</f>
        <v>3843260.2</v>
      </c>
      <c r="G12" s="16">
        <v>2882810.38</v>
      </c>
      <c r="H12" s="16">
        <v>2882810.38</v>
      </c>
      <c r="I12" s="16">
        <f>F12-G12</f>
        <v>960449.8200000003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517837.86</v>
      </c>
      <c r="E14" s="16">
        <v>0</v>
      </c>
      <c r="F14" s="16">
        <f t="shared" si="2"/>
        <v>517837.86</v>
      </c>
      <c r="G14" s="16">
        <v>373816.25</v>
      </c>
      <c r="H14" s="16">
        <v>51966.15</v>
      </c>
      <c r="I14" s="16">
        <f t="shared" si="3"/>
        <v>144021.61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292800</v>
      </c>
      <c r="E19" s="15">
        <f t="shared" si="4"/>
        <v>6781.620000000006</v>
      </c>
      <c r="F19" s="15">
        <f t="shared" si="4"/>
        <v>299581.62</v>
      </c>
      <c r="G19" s="15">
        <f t="shared" si="4"/>
        <v>272029.32999999996</v>
      </c>
      <c r="H19" s="15">
        <f t="shared" si="4"/>
        <v>272029.32999999996</v>
      </c>
      <c r="I19" s="15">
        <f t="shared" si="4"/>
        <v>27552.290000000005</v>
      </c>
    </row>
    <row r="20" spans="2:9" ht="12.75">
      <c r="B20" s="13" t="s">
        <v>21</v>
      </c>
      <c r="C20" s="11"/>
      <c r="D20" s="15">
        <v>51600</v>
      </c>
      <c r="E20" s="16">
        <v>12948.8</v>
      </c>
      <c r="F20" s="15">
        <f aca="true" t="shared" si="5" ref="F20:F28">D20+E20</f>
        <v>64548.8</v>
      </c>
      <c r="G20" s="16">
        <v>52031.83</v>
      </c>
      <c r="H20" s="16">
        <v>52031.83</v>
      </c>
      <c r="I20" s="16">
        <f>F20-G20</f>
        <v>12516.970000000001</v>
      </c>
    </row>
    <row r="21" spans="2:9" ht="12.75">
      <c r="B21" s="13" t="s">
        <v>22</v>
      </c>
      <c r="C21" s="11"/>
      <c r="D21" s="15">
        <v>25200</v>
      </c>
      <c r="E21" s="16">
        <v>37421.76</v>
      </c>
      <c r="F21" s="15">
        <f t="shared" si="5"/>
        <v>62621.76</v>
      </c>
      <c r="G21" s="16">
        <v>62619.84</v>
      </c>
      <c r="H21" s="16">
        <v>62619.84</v>
      </c>
      <c r="I21" s="16">
        <f aca="true" t="shared" si="6" ref="I21:I83">F21-G21</f>
        <v>1.9200000000055297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17632.75</v>
      </c>
      <c r="F23" s="15">
        <f t="shared" si="5"/>
        <v>17632.75</v>
      </c>
      <c r="G23" s="16">
        <v>17132.75</v>
      </c>
      <c r="H23" s="16">
        <v>17132.75</v>
      </c>
      <c r="I23" s="16">
        <f t="shared" si="6"/>
        <v>500</v>
      </c>
    </row>
    <row r="24" spans="2:9" ht="12.75">
      <c r="B24" s="13" t="s">
        <v>25</v>
      </c>
      <c r="C24" s="11"/>
      <c r="D24" s="15">
        <v>0</v>
      </c>
      <c r="E24" s="16">
        <v>2519.3</v>
      </c>
      <c r="F24" s="15">
        <f t="shared" si="5"/>
        <v>2519.3</v>
      </c>
      <c r="G24" s="16">
        <v>2519.3</v>
      </c>
      <c r="H24" s="16">
        <v>2519.3</v>
      </c>
      <c r="I24" s="16">
        <f t="shared" si="6"/>
        <v>0</v>
      </c>
    </row>
    <row r="25" spans="2:9" ht="12.75">
      <c r="B25" s="13" t="s">
        <v>26</v>
      </c>
      <c r="C25" s="11"/>
      <c r="D25" s="15">
        <v>144000</v>
      </c>
      <c r="E25" s="16">
        <v>-38789.6</v>
      </c>
      <c r="F25" s="15">
        <f t="shared" si="5"/>
        <v>105210.4</v>
      </c>
      <c r="G25" s="16">
        <v>103261</v>
      </c>
      <c r="H25" s="16">
        <v>103261</v>
      </c>
      <c r="I25" s="16">
        <f t="shared" si="6"/>
        <v>1949.3999999999942</v>
      </c>
    </row>
    <row r="26" spans="2:9" ht="12.75">
      <c r="B26" s="13" t="s">
        <v>27</v>
      </c>
      <c r="C26" s="11"/>
      <c r="D26" s="15">
        <v>72000</v>
      </c>
      <c r="E26" s="16">
        <v>-52568.88</v>
      </c>
      <c r="F26" s="15">
        <f t="shared" si="5"/>
        <v>19431.120000000003</v>
      </c>
      <c r="G26" s="16">
        <v>6852.12</v>
      </c>
      <c r="H26" s="16">
        <v>6852.12</v>
      </c>
      <c r="I26" s="16">
        <f t="shared" si="6"/>
        <v>12579.000000000004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27617.49</v>
      </c>
      <c r="F28" s="15">
        <f t="shared" si="5"/>
        <v>27617.49</v>
      </c>
      <c r="G28" s="16">
        <v>27612.49</v>
      </c>
      <c r="H28" s="16">
        <v>27612.49</v>
      </c>
      <c r="I28" s="16">
        <f t="shared" si="6"/>
        <v>5</v>
      </c>
    </row>
    <row r="29" spans="2:9" ht="12.75">
      <c r="B29" s="3" t="s">
        <v>30</v>
      </c>
      <c r="C29" s="9"/>
      <c r="D29" s="15">
        <f aca="true" t="shared" si="7" ref="D29:I29">SUM(D30:D38)</f>
        <v>682940.96</v>
      </c>
      <c r="E29" s="15">
        <f t="shared" si="7"/>
        <v>-115577.59000000001</v>
      </c>
      <c r="F29" s="15">
        <f t="shared" si="7"/>
        <v>567363.3700000001</v>
      </c>
      <c r="G29" s="15">
        <f t="shared" si="7"/>
        <v>455425.47000000003</v>
      </c>
      <c r="H29" s="15">
        <f t="shared" si="7"/>
        <v>433642.56</v>
      </c>
      <c r="I29" s="15">
        <f t="shared" si="7"/>
        <v>111937.89999999998</v>
      </c>
    </row>
    <row r="30" spans="2:9" ht="12.75">
      <c r="B30" s="13" t="s">
        <v>31</v>
      </c>
      <c r="C30" s="11"/>
      <c r="D30" s="15">
        <v>87000</v>
      </c>
      <c r="E30" s="16">
        <v>35052.01</v>
      </c>
      <c r="F30" s="15">
        <f aca="true" t="shared" si="8" ref="F30:F38">D30+E30</f>
        <v>122052.01000000001</v>
      </c>
      <c r="G30" s="16">
        <v>105293.44</v>
      </c>
      <c r="H30" s="16">
        <v>101438.97</v>
      </c>
      <c r="I30" s="16">
        <f t="shared" si="6"/>
        <v>16758.570000000007</v>
      </c>
    </row>
    <row r="31" spans="2:9" ht="12.75">
      <c r="B31" s="13" t="s">
        <v>32</v>
      </c>
      <c r="C31" s="11"/>
      <c r="D31" s="15">
        <v>13000</v>
      </c>
      <c r="E31" s="16">
        <v>85683.08</v>
      </c>
      <c r="F31" s="15">
        <f t="shared" si="8"/>
        <v>98683.08</v>
      </c>
      <c r="G31" s="16">
        <v>69952.58</v>
      </c>
      <c r="H31" s="16">
        <v>68038.58</v>
      </c>
      <c r="I31" s="16">
        <f t="shared" si="6"/>
        <v>28730.5</v>
      </c>
    </row>
    <row r="32" spans="2:9" ht="12.75">
      <c r="B32" s="13" t="s">
        <v>33</v>
      </c>
      <c r="C32" s="11"/>
      <c r="D32" s="15">
        <v>25197.16</v>
      </c>
      <c r="E32" s="16">
        <v>-9805.2</v>
      </c>
      <c r="F32" s="15">
        <f t="shared" si="8"/>
        <v>15391.96</v>
      </c>
      <c r="G32" s="16">
        <v>7276</v>
      </c>
      <c r="H32" s="16">
        <v>6812</v>
      </c>
      <c r="I32" s="16">
        <f t="shared" si="6"/>
        <v>8115.959999999999</v>
      </c>
    </row>
    <row r="33" spans="2:9" ht="12.75">
      <c r="B33" s="13" t="s">
        <v>34</v>
      </c>
      <c r="C33" s="11"/>
      <c r="D33" s="15">
        <v>8500</v>
      </c>
      <c r="E33" s="16">
        <v>13617.69</v>
      </c>
      <c r="F33" s="15">
        <f t="shared" si="8"/>
        <v>22117.690000000002</v>
      </c>
      <c r="G33" s="16">
        <v>20796.28</v>
      </c>
      <c r="H33" s="16">
        <v>17849.84</v>
      </c>
      <c r="I33" s="16">
        <f t="shared" si="6"/>
        <v>1321.4100000000035</v>
      </c>
    </row>
    <row r="34" spans="2:9" ht="12.75">
      <c r="B34" s="13" t="s">
        <v>35</v>
      </c>
      <c r="C34" s="11"/>
      <c r="D34" s="15">
        <v>44000</v>
      </c>
      <c r="E34" s="16">
        <v>-28476.71</v>
      </c>
      <c r="F34" s="15">
        <f t="shared" si="8"/>
        <v>15523.29</v>
      </c>
      <c r="G34" s="16">
        <v>6288.8</v>
      </c>
      <c r="H34" s="16">
        <v>6288.8</v>
      </c>
      <c r="I34" s="16">
        <f t="shared" si="6"/>
        <v>9234.490000000002</v>
      </c>
    </row>
    <row r="35" spans="2:9" ht="12.75">
      <c r="B35" s="13" t="s">
        <v>36</v>
      </c>
      <c r="C35" s="11"/>
      <c r="D35" s="15">
        <v>73236</v>
      </c>
      <c r="E35" s="16">
        <v>-9121.54</v>
      </c>
      <c r="F35" s="15">
        <f t="shared" si="8"/>
        <v>64114.46</v>
      </c>
      <c r="G35" s="16">
        <v>60673.8</v>
      </c>
      <c r="H35" s="16">
        <v>60673.8</v>
      </c>
      <c r="I35" s="16">
        <f t="shared" si="6"/>
        <v>3440.659999999996</v>
      </c>
    </row>
    <row r="36" spans="2:9" ht="12.75">
      <c r="B36" s="13" t="s">
        <v>37</v>
      </c>
      <c r="C36" s="11"/>
      <c r="D36" s="15">
        <v>124000</v>
      </c>
      <c r="E36" s="16">
        <v>-79524.14</v>
      </c>
      <c r="F36" s="15">
        <f t="shared" si="8"/>
        <v>44475.86</v>
      </c>
      <c r="G36" s="16">
        <v>22038.15</v>
      </c>
      <c r="H36" s="16">
        <v>22038.15</v>
      </c>
      <c r="I36" s="16">
        <f t="shared" si="6"/>
        <v>22437.71</v>
      </c>
    </row>
    <row r="37" spans="2:9" ht="12.75">
      <c r="B37" s="13" t="s">
        <v>38</v>
      </c>
      <c r="C37" s="11"/>
      <c r="D37" s="15">
        <v>134000</v>
      </c>
      <c r="E37" s="16">
        <v>-85420.03</v>
      </c>
      <c r="F37" s="15">
        <f t="shared" si="8"/>
        <v>48579.97</v>
      </c>
      <c r="G37" s="16">
        <v>41408.42</v>
      </c>
      <c r="H37" s="16">
        <v>41408.42</v>
      </c>
      <c r="I37" s="16">
        <f t="shared" si="6"/>
        <v>7171.550000000003</v>
      </c>
    </row>
    <row r="38" spans="2:9" ht="12.75">
      <c r="B38" s="13" t="s">
        <v>39</v>
      </c>
      <c r="C38" s="11"/>
      <c r="D38" s="15">
        <v>174007.8</v>
      </c>
      <c r="E38" s="16">
        <v>-37582.75</v>
      </c>
      <c r="F38" s="15">
        <f t="shared" si="8"/>
        <v>136425.05</v>
      </c>
      <c r="G38" s="16">
        <v>121698</v>
      </c>
      <c r="H38" s="16">
        <v>109094</v>
      </c>
      <c r="I38" s="16">
        <f t="shared" si="6"/>
        <v>14727.049999999988</v>
      </c>
    </row>
    <row r="39" spans="2:9" ht="25.5" customHeight="1">
      <c r="B39" s="37" t="s">
        <v>40</v>
      </c>
      <c r="C39" s="38"/>
      <c r="D39" s="15">
        <f aca="true" t="shared" si="9" ref="D39:I39">SUM(D40:D48)</f>
        <v>36160.98</v>
      </c>
      <c r="E39" s="15">
        <f t="shared" si="9"/>
        <v>440957.36</v>
      </c>
      <c r="F39" s="15">
        <f>SUM(F40:F48)</f>
        <v>477118.33999999997</v>
      </c>
      <c r="G39" s="15">
        <f t="shared" si="9"/>
        <v>203934.8</v>
      </c>
      <c r="H39" s="15">
        <f t="shared" si="9"/>
        <v>203934.8</v>
      </c>
      <c r="I39" s="15">
        <f t="shared" si="9"/>
        <v>273183.54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36160.98</v>
      </c>
      <c r="E43" s="16">
        <v>440957.36</v>
      </c>
      <c r="F43" s="15">
        <f t="shared" si="10"/>
        <v>477118.33999999997</v>
      </c>
      <c r="G43" s="16">
        <v>203934.8</v>
      </c>
      <c r="H43" s="16">
        <v>203934.8</v>
      </c>
      <c r="I43" s="16">
        <f t="shared" si="6"/>
        <v>273183.54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27000</v>
      </c>
      <c r="E49" s="15">
        <f t="shared" si="11"/>
        <v>-17202.02</v>
      </c>
      <c r="F49" s="15">
        <f t="shared" si="11"/>
        <v>9797.98</v>
      </c>
      <c r="G49" s="15">
        <f t="shared" si="11"/>
        <v>9797.98</v>
      </c>
      <c r="H49" s="15">
        <f t="shared" si="11"/>
        <v>9797.98</v>
      </c>
      <c r="I49" s="15">
        <f t="shared" si="11"/>
        <v>0</v>
      </c>
    </row>
    <row r="50" spans="2:9" ht="12.75">
      <c r="B50" s="13" t="s">
        <v>51</v>
      </c>
      <c r="C50" s="11"/>
      <c r="D50" s="15">
        <v>27000</v>
      </c>
      <c r="E50" s="16">
        <v>-27000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9797.98</v>
      </c>
      <c r="F55" s="15">
        <f t="shared" si="10"/>
        <v>9797.98</v>
      </c>
      <c r="G55" s="16">
        <v>9797.98</v>
      </c>
      <c r="H55" s="16">
        <v>9797.98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161982.57</v>
      </c>
      <c r="F76" s="15">
        <f>SUM(F77:F83)</f>
        <v>161982.57</v>
      </c>
      <c r="G76" s="15">
        <f>SUM(G77:G83)</f>
        <v>159010.41</v>
      </c>
      <c r="H76" s="15">
        <f>SUM(H77:H83)</f>
        <v>159010.41</v>
      </c>
      <c r="I76" s="16">
        <f t="shared" si="6"/>
        <v>2972.1600000000035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161982.57</v>
      </c>
      <c r="F83" s="15">
        <f t="shared" si="10"/>
        <v>161982.57</v>
      </c>
      <c r="G83" s="16">
        <v>159010.41</v>
      </c>
      <c r="H83" s="16">
        <v>159010.41</v>
      </c>
      <c r="I83" s="16">
        <f t="shared" si="6"/>
        <v>2972.1600000000035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200000</v>
      </c>
      <c r="F85" s="21">
        <f t="shared" si="12"/>
        <v>200000</v>
      </c>
      <c r="G85" s="21">
        <f>G86+G104+G94+G114+G124+G134+G138+G147+G151</f>
        <v>95499.99</v>
      </c>
      <c r="H85" s="21">
        <f>H86+H104+H94+H114+H124+H134+H138+H147+H151</f>
        <v>95499.99</v>
      </c>
      <c r="I85" s="21">
        <f t="shared" si="12"/>
        <v>104500.01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14000</v>
      </c>
      <c r="F94" s="15">
        <f>SUM(F95:F103)</f>
        <v>14000</v>
      </c>
      <c r="G94" s="15">
        <f>SUM(G95:G103)</f>
        <v>2500</v>
      </c>
      <c r="H94" s="15">
        <f>SUM(H95:H103)</f>
        <v>2500</v>
      </c>
      <c r="I94" s="16">
        <f t="shared" si="13"/>
        <v>11500</v>
      </c>
    </row>
    <row r="95" spans="2:9" ht="12.75">
      <c r="B95" s="13" t="s">
        <v>21</v>
      </c>
      <c r="C95" s="11"/>
      <c r="D95" s="15">
        <v>0</v>
      </c>
      <c r="E95" s="16">
        <v>12000</v>
      </c>
      <c r="F95" s="15">
        <f t="shared" si="14"/>
        <v>12000</v>
      </c>
      <c r="G95" s="16">
        <v>2500</v>
      </c>
      <c r="H95" s="16">
        <v>2500</v>
      </c>
      <c r="I95" s="16">
        <f t="shared" si="13"/>
        <v>9500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2000</v>
      </c>
      <c r="F103" s="15">
        <f t="shared" si="14"/>
        <v>2000</v>
      </c>
      <c r="G103" s="16">
        <v>0</v>
      </c>
      <c r="H103" s="16">
        <v>0</v>
      </c>
      <c r="I103" s="16">
        <f t="shared" si="13"/>
        <v>2000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186000</v>
      </c>
      <c r="F104" s="15">
        <f>SUM(F105:F113)</f>
        <v>186000</v>
      </c>
      <c r="G104" s="15">
        <f>SUM(G105:G113)</f>
        <v>92999.99</v>
      </c>
      <c r="H104" s="15">
        <f>SUM(H105:H113)</f>
        <v>92999.99</v>
      </c>
      <c r="I104" s="16">
        <f t="shared" si="13"/>
        <v>93000.01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186000</v>
      </c>
      <c r="F107" s="16">
        <f t="shared" si="15"/>
        <v>186000</v>
      </c>
      <c r="G107" s="16">
        <v>92999.99</v>
      </c>
      <c r="H107" s="16">
        <v>92999.99</v>
      </c>
      <c r="I107" s="16">
        <f t="shared" si="13"/>
        <v>93000.01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5400000.000000001</v>
      </c>
      <c r="E160" s="14">
        <f t="shared" si="21"/>
        <v>676941.94</v>
      </c>
      <c r="F160" s="14">
        <f t="shared" si="21"/>
        <v>6076941.940000001</v>
      </c>
      <c r="G160" s="14">
        <f t="shared" si="21"/>
        <v>4452324.61</v>
      </c>
      <c r="H160" s="14">
        <f t="shared" si="21"/>
        <v>4108691.6</v>
      </c>
      <c r="I160" s="14">
        <f t="shared" si="21"/>
        <v>1624617.33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2016-12-20T19:53:14Z</cp:lastPrinted>
  <dcterms:created xsi:type="dcterms:W3CDTF">2016-10-11T20:25:15Z</dcterms:created>
  <dcterms:modified xsi:type="dcterms:W3CDTF">2023-11-08T00:57:25Z</dcterms:modified>
  <cp:category/>
  <cp:version/>
  <cp:contentType/>
  <cp:contentStatus/>
</cp:coreProperties>
</file>